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29040" windowHeight="17640" activeTab="1"/>
  </bookViews>
  <sheets>
    <sheet name="část 1 elektřina" sheetId="4" r:id="rId1"/>
    <sheet name="část 2 plyn" sheetId="1" r:id="rId2"/>
  </sheets>
  <definedNames/>
  <calcPr calcId="191029"/>
  <extLst/>
</workbook>
</file>

<file path=xl/sharedStrings.xml><?xml version="1.0" encoding="utf-8"?>
<sst xmlns="http://schemas.openxmlformats.org/spreadsheetml/2006/main" count="326" uniqueCount="206">
  <si>
    <t>Odběrné místo</t>
  </si>
  <si>
    <t>EIC</t>
  </si>
  <si>
    <t>Platnost smlouvy od</t>
  </si>
  <si>
    <t>Adresa odběrného místa</t>
  </si>
  <si>
    <t>Roční přepočtená spotřeba (MWh)</t>
  </si>
  <si>
    <t>Jednotková cena (Kč/MWh) bez DPH</t>
  </si>
  <si>
    <t>Celkem</t>
  </si>
  <si>
    <t xml:space="preserve">Pozn.: </t>
  </si>
  <si>
    <t>Úhrnná cena bez DPH</t>
  </si>
  <si>
    <t>Příloha č. 2: Seznam odběrných míst</t>
  </si>
  <si>
    <t>Jednotková cena bez DPH, daně z plynu poplatků za distribuce, systémové a ostatní služby spojené s dodávkou zemního plynu, které jsou stanoveny samostatně dle příslušných cenových rozhodnutí ERÚ</t>
  </si>
  <si>
    <t>Celní 584</t>
  </si>
  <si>
    <t>nám. ČSA 101</t>
  </si>
  <si>
    <t>nám. ČSA 21</t>
  </si>
  <si>
    <t>Lázeňská 119</t>
  </si>
  <si>
    <t>Opavická 62</t>
  </si>
  <si>
    <t>Hynčice  27</t>
  </si>
  <si>
    <t>Osoblažská  374</t>
  </si>
  <si>
    <t>Jiráskova 9999</t>
  </si>
  <si>
    <t>nám. ČSA  27/10,</t>
  </si>
  <si>
    <t>nám. ČSA  21/22</t>
  </si>
  <si>
    <t>27ZG700Z0016467E</t>
  </si>
  <si>
    <t>27ZG700Z01802851</t>
  </si>
  <si>
    <t>27ZG700Z0609418D</t>
  </si>
  <si>
    <t>27ZG700Z0623896W</t>
  </si>
  <si>
    <t>27ZG700Z06192745</t>
  </si>
  <si>
    <t>27ZG700Z06355458</t>
  </si>
  <si>
    <t>27ZG700Z06076826</t>
  </si>
  <si>
    <t>27ZG700Z0016317X</t>
  </si>
  <si>
    <t>27ZG700Z0015977X</t>
  </si>
  <si>
    <t>27ZG700Z0016362S</t>
  </si>
  <si>
    <t>27ZG700Z0231235Y</t>
  </si>
  <si>
    <t>P001</t>
  </si>
  <si>
    <t>R02</t>
  </si>
  <si>
    <t>Sazba</t>
  </si>
  <si>
    <t>Spotřeba roční (MWh)</t>
  </si>
  <si>
    <t xml:space="preserve">Celkem </t>
  </si>
  <si>
    <t>EAN</t>
  </si>
  <si>
    <t>Tarif</t>
  </si>
  <si>
    <t>Jističe</t>
  </si>
  <si>
    <t>VT</t>
  </si>
  <si>
    <t>NT</t>
  </si>
  <si>
    <t>C02d</t>
  </si>
  <si>
    <t>3x25</t>
  </si>
  <si>
    <t>C01d</t>
  </si>
  <si>
    <t>C62d</t>
  </si>
  <si>
    <t>C25d</t>
  </si>
  <si>
    <t>1x6</t>
  </si>
  <si>
    <t>1x25</t>
  </si>
  <si>
    <t>3x20</t>
  </si>
  <si>
    <t>Jednotková cena bez DPH, daně z elektřiny poplatků za distribuce, systémové a ostatní služby spojené s dodávkou elektrické energie, které jsou stanoveny samostatně dle příslušných cenových rozhodnutí ERÚ</t>
  </si>
  <si>
    <t>S. Tůmy  3</t>
  </si>
  <si>
    <t>859182400502046549</t>
  </si>
  <si>
    <t>859182400502164557</t>
  </si>
  <si>
    <t>859182400502164762</t>
  </si>
  <si>
    <t>859182400509661547</t>
  </si>
  <si>
    <t>859182400511901211</t>
  </si>
  <si>
    <t>859182400511902188</t>
  </si>
  <si>
    <t>859182400502163949</t>
  </si>
  <si>
    <t>859182400502164274</t>
  </si>
  <si>
    <t>859182400502165240</t>
  </si>
  <si>
    <t>859182400504704140</t>
  </si>
  <si>
    <t>859182400509789852</t>
  </si>
  <si>
    <t>859182400511287698</t>
  </si>
  <si>
    <t>859182400509564336</t>
  </si>
  <si>
    <t>859182400502164007</t>
  </si>
  <si>
    <t>859182400500075350</t>
  </si>
  <si>
    <t>859182400509564329</t>
  </si>
  <si>
    <t>859182400502163413</t>
  </si>
  <si>
    <t>859182400502165387</t>
  </si>
  <si>
    <t>859182400502164618</t>
  </si>
  <si>
    <t>859182400502163208</t>
  </si>
  <si>
    <t>859182400502165158</t>
  </si>
  <si>
    <t>859182400502164533</t>
  </si>
  <si>
    <t>859182400509854932</t>
  </si>
  <si>
    <t>859182400502165462</t>
  </si>
  <si>
    <t>859182400502165295</t>
  </si>
  <si>
    <t>859182400502165486</t>
  </si>
  <si>
    <t>859182400502164748</t>
  </si>
  <si>
    <t>859182400502165615</t>
  </si>
  <si>
    <t>859182400502164540</t>
  </si>
  <si>
    <t>859182400502165172</t>
  </si>
  <si>
    <t>859182400502164991</t>
  </si>
  <si>
    <t>859182400502163819</t>
  </si>
  <si>
    <t>859182400509854949</t>
  </si>
  <si>
    <t>859182400502164687</t>
  </si>
  <si>
    <t>859182400502163826</t>
  </si>
  <si>
    <t>859182400609261821</t>
  </si>
  <si>
    <t>859182400509564695</t>
  </si>
  <si>
    <t>859182400502164755</t>
  </si>
  <si>
    <t>859182400509384125</t>
  </si>
  <si>
    <t>859182400502705729</t>
  </si>
  <si>
    <t>859182400502705972</t>
  </si>
  <si>
    <t>859182400502165196</t>
  </si>
  <si>
    <t>859182400502164700</t>
  </si>
  <si>
    <t>859182400502163284</t>
  </si>
  <si>
    <t>859182400502706009</t>
  </si>
  <si>
    <t>859182400509712119</t>
  </si>
  <si>
    <t>859182400502165288</t>
  </si>
  <si>
    <t>859182400502164243</t>
  </si>
  <si>
    <t>859182400502165516</t>
  </si>
  <si>
    <t>859182400502705699</t>
  </si>
  <si>
    <t>859182400502164410</t>
  </si>
  <si>
    <t>859182400502164793</t>
  </si>
  <si>
    <t>859182400502164298</t>
  </si>
  <si>
    <t>859182400502164359</t>
  </si>
  <si>
    <t>859182400511616047</t>
  </si>
  <si>
    <t>EDI_C01D</t>
  </si>
  <si>
    <t>EDI_C25D</t>
  </si>
  <si>
    <t>EDI_C60AD</t>
  </si>
  <si>
    <t>EDI_C45D</t>
  </si>
  <si>
    <t>EDI_C02D</t>
  </si>
  <si>
    <t>C45d</t>
  </si>
  <si>
    <t>C35d</t>
  </si>
  <si>
    <t>3x32</t>
  </si>
  <si>
    <t>1x2</t>
  </si>
  <si>
    <t>3x40</t>
  </si>
  <si>
    <t>3x20 A</t>
  </si>
  <si>
    <t>3x40 A</t>
  </si>
  <si>
    <t>3x25 A</t>
  </si>
  <si>
    <t>3x16 A</t>
  </si>
  <si>
    <t>3x63 A</t>
  </si>
  <si>
    <t>3x32 A</t>
  </si>
  <si>
    <t>3x24,7 A</t>
  </si>
  <si>
    <t>1x25 A</t>
  </si>
  <si>
    <t>3x50 A</t>
  </si>
  <si>
    <t>3x60 A</t>
  </si>
  <si>
    <t>1x16 A</t>
  </si>
  <si>
    <t>3x80 A</t>
  </si>
  <si>
    <t>nám. ČSA 22</t>
  </si>
  <si>
    <t>Nemocniční 767</t>
  </si>
  <si>
    <t>Nádražní #</t>
  </si>
  <si>
    <t>B. Němcové 599</t>
  </si>
  <si>
    <t>Dělnická 9900</t>
  </si>
  <si>
    <t>B. Smetany 329</t>
  </si>
  <si>
    <t>Dvořákova 9900</t>
  </si>
  <si>
    <t>Nábřežní 630</t>
  </si>
  <si>
    <t>Opavická P60,61,62</t>
  </si>
  <si>
    <t>Nemocniční 767/6</t>
  </si>
  <si>
    <t>Čes. Legií  107/A</t>
  </si>
  <si>
    <t>Nerudova  531/10</t>
  </si>
  <si>
    <t>Nemocniční  767/6</t>
  </si>
  <si>
    <t>Odboje  369/31</t>
  </si>
  <si>
    <t>Nerudova  113/6</t>
  </si>
  <si>
    <t>Nám. ČSA  27/10</t>
  </si>
  <si>
    <t>Linharovy 56</t>
  </si>
  <si>
    <t>K.Čapka  144/12</t>
  </si>
  <si>
    <t>nám. ČSA 101/7</t>
  </si>
  <si>
    <t>Linhartovy  36</t>
  </si>
  <si>
    <t>Nábřežní  529/21</t>
  </si>
  <si>
    <t>B. Němcové  599/13</t>
  </si>
  <si>
    <t>Burkvíz  14</t>
  </si>
  <si>
    <t>nám. ČSA  22/20</t>
  </si>
  <si>
    <t>Opavice 32</t>
  </si>
  <si>
    <t>nám. ČSA  101/7</t>
  </si>
  <si>
    <t>Palackého  164/7</t>
  </si>
  <si>
    <t>Nemocniční  171/1</t>
  </si>
  <si>
    <t>Nádražní  233/7</t>
  </si>
  <si>
    <t>nám. ČSA  6/15</t>
  </si>
  <si>
    <t>Osoblažská  374/1</t>
  </si>
  <si>
    <t>Hašlerova  1918/1</t>
  </si>
  <si>
    <t>nám. ČSA  22</t>
  </si>
  <si>
    <t>Hynčice  184</t>
  </si>
  <si>
    <t>Valštejn  9011</t>
  </si>
  <si>
    <t>Dlouhá Voda  6</t>
  </si>
  <si>
    <t>Opavická 574/2</t>
  </si>
  <si>
    <t>Jiráskova  416/14</t>
  </si>
  <si>
    <t>Česká Ves 6</t>
  </si>
  <si>
    <t>Hynčice  13</t>
  </si>
  <si>
    <t>Celni  440/51</t>
  </si>
  <si>
    <t>Slezská  44/2</t>
  </si>
  <si>
    <t>Opavická  574/2</t>
  </si>
  <si>
    <t>Celní  584/20</t>
  </si>
  <si>
    <t>nám.ČSA 21/22</t>
  </si>
  <si>
    <t>Opavická 692/23</t>
  </si>
  <si>
    <t>859 1 82400502 1 64311</t>
  </si>
  <si>
    <t>3X50A</t>
  </si>
  <si>
    <t>C25D</t>
  </si>
  <si>
    <t>Nemocniční 15/A</t>
  </si>
  <si>
    <t>859 1 82400502 1 64984</t>
  </si>
  <si>
    <t>3x80a</t>
  </si>
  <si>
    <t>Palackého 164/7</t>
  </si>
  <si>
    <t>859 1 82400502 1 65189</t>
  </si>
  <si>
    <t>3X25a</t>
  </si>
  <si>
    <t>Celní 434/46</t>
  </si>
  <si>
    <t>859 1 82400502 1 64427</t>
  </si>
  <si>
    <t>3X80A</t>
  </si>
  <si>
    <t>C03D</t>
  </si>
  <si>
    <t>Hynčice 104</t>
  </si>
  <si>
    <t>859 182400510124246</t>
  </si>
  <si>
    <t>3X16A</t>
  </si>
  <si>
    <t>C02D</t>
  </si>
  <si>
    <t>Linhartovy 9008</t>
  </si>
  <si>
    <t>859 1 82400509 539563</t>
  </si>
  <si>
    <t>3x25A</t>
  </si>
  <si>
    <t>Žáry 12BL ČOV</t>
  </si>
  <si>
    <t>859 1  82400510444511</t>
  </si>
  <si>
    <t>Žáry 12ZA vodárna</t>
  </si>
  <si>
    <t>859 1 82400510235133</t>
  </si>
  <si>
    <t>3x16A</t>
  </si>
  <si>
    <t>C26D</t>
  </si>
  <si>
    <t xml:space="preserve">Služby obce Město Albrechtice s. r. o. </t>
  </si>
  <si>
    <t>Nemocniční 381/1</t>
  </si>
  <si>
    <t>27ZG700Z0015725N</t>
  </si>
  <si>
    <t>1001026019</t>
  </si>
  <si>
    <t>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</si>
</sst>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20" applyNumberFormat="1" applyFont="1" applyFill="1" applyBorder="1"/>
    <xf numFmtId="49" fontId="0" fillId="0" borderId="1" xfId="20" applyNumberFormat="1" applyFont="1" applyBorder="1"/>
    <xf numFmtId="0" fontId="5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4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B108-728E-44BD-9553-F14872F80AAA}">
  <sheetPr>
    <pageSetUpPr fitToPage="1"/>
  </sheetPr>
  <dimension ref="A1:L70"/>
  <sheetViews>
    <sheetView workbookViewId="0" topLeftCell="A32">
      <selection activeCell="F72" sqref="F72:J73"/>
    </sheetView>
  </sheetViews>
  <sheetFormatPr defaultColWidth="9.140625" defaultRowHeight="15"/>
  <cols>
    <col min="1" max="1" width="1.7109375" style="0" customWidth="1"/>
    <col min="2" max="2" width="32.421875" style="0" customWidth="1"/>
    <col min="3" max="3" width="21.00390625" style="0" customWidth="1"/>
    <col min="4" max="4" width="9.7109375" style="0" customWidth="1"/>
    <col min="5" max="5" width="7.421875" style="0" customWidth="1"/>
    <col min="6" max="6" width="10.140625" style="0" customWidth="1"/>
    <col min="7" max="7" width="7.140625" style="0" customWidth="1"/>
    <col min="8" max="8" width="8.8515625" style="0" customWidth="1"/>
    <col min="10" max="10" width="19.8515625" style="0" customWidth="1"/>
    <col min="11" max="11" width="16.57421875" style="0" customWidth="1"/>
  </cols>
  <sheetData>
    <row r="1" ht="15">
      <c r="A1" s="7" t="s">
        <v>9</v>
      </c>
    </row>
    <row r="2" spans="1:11" ht="30" customHeight="1">
      <c r="A2" s="3"/>
      <c r="B2" s="3"/>
      <c r="C2" s="3"/>
      <c r="D2" s="3"/>
      <c r="E2" s="3"/>
      <c r="F2" s="18" t="s">
        <v>35</v>
      </c>
      <c r="G2" s="19"/>
      <c r="H2" s="18" t="s">
        <v>5</v>
      </c>
      <c r="I2" s="19"/>
      <c r="J2" s="3" t="s">
        <v>36</v>
      </c>
      <c r="K2" s="17" t="s">
        <v>2</v>
      </c>
    </row>
    <row r="3" spans="1:11" ht="15">
      <c r="A3" s="3"/>
      <c r="B3" s="3" t="s">
        <v>3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40</v>
      </c>
      <c r="I3" s="3" t="s">
        <v>41</v>
      </c>
      <c r="J3" s="3"/>
      <c r="K3" s="3"/>
    </row>
    <row r="4" spans="1:11" ht="15">
      <c r="A4" s="3"/>
      <c r="B4" s="3" t="s">
        <v>12</v>
      </c>
      <c r="C4" s="14" t="s">
        <v>52</v>
      </c>
      <c r="D4" s="3" t="s">
        <v>107</v>
      </c>
      <c r="E4" s="3" t="s">
        <v>49</v>
      </c>
      <c r="F4" s="3">
        <v>3.063</v>
      </c>
      <c r="G4" s="3"/>
      <c r="H4" s="4"/>
      <c r="I4" s="3"/>
      <c r="J4" s="3">
        <f aca="true" t="shared" si="0" ref="J4:J17">F4*H4</f>
        <v>0</v>
      </c>
      <c r="K4" s="5">
        <v>44562</v>
      </c>
    </row>
    <row r="5" spans="1:11" ht="15">
      <c r="A5" s="3"/>
      <c r="B5" s="3" t="s">
        <v>12</v>
      </c>
      <c r="C5" s="14" t="s">
        <v>53</v>
      </c>
      <c r="D5" s="3" t="s">
        <v>108</v>
      </c>
      <c r="E5" s="3" t="s">
        <v>43</v>
      </c>
      <c r="F5" s="3">
        <v>1.138</v>
      </c>
      <c r="G5" s="3"/>
      <c r="H5" s="4"/>
      <c r="I5" s="3"/>
      <c r="J5" s="3">
        <f t="shared" si="0"/>
        <v>0</v>
      </c>
      <c r="K5" s="5">
        <v>44562</v>
      </c>
    </row>
    <row r="6" spans="1:11" ht="15">
      <c r="A6" s="3"/>
      <c r="B6" s="3" t="s">
        <v>129</v>
      </c>
      <c r="C6" s="14" t="s">
        <v>54</v>
      </c>
      <c r="D6" s="3" t="s">
        <v>107</v>
      </c>
      <c r="E6" s="3" t="s">
        <v>43</v>
      </c>
      <c r="F6" s="3">
        <v>0.588</v>
      </c>
      <c r="G6" s="3"/>
      <c r="H6" s="4"/>
      <c r="I6" s="3"/>
      <c r="J6" s="3">
        <f t="shared" si="0"/>
        <v>0</v>
      </c>
      <c r="K6" s="5">
        <v>44562</v>
      </c>
    </row>
    <row r="7" spans="1:11" ht="15">
      <c r="A7" s="3"/>
      <c r="B7" s="3" t="s">
        <v>130</v>
      </c>
      <c r="C7" s="14" t="s">
        <v>55</v>
      </c>
      <c r="D7" s="3" t="s">
        <v>107</v>
      </c>
      <c r="E7" s="3" t="s">
        <v>43</v>
      </c>
      <c r="F7" s="3">
        <v>0.82</v>
      </c>
      <c r="G7" s="3"/>
      <c r="H7" s="4"/>
      <c r="I7" s="3"/>
      <c r="J7" s="3">
        <f t="shared" si="0"/>
        <v>0</v>
      </c>
      <c r="K7" s="5">
        <v>44562</v>
      </c>
    </row>
    <row r="8" spans="1:11" ht="15">
      <c r="A8" s="3"/>
      <c r="B8" s="3" t="s">
        <v>131</v>
      </c>
      <c r="C8" s="14" t="s">
        <v>56</v>
      </c>
      <c r="D8" s="3" t="s">
        <v>107</v>
      </c>
      <c r="E8" s="3" t="s">
        <v>47</v>
      </c>
      <c r="F8" s="3">
        <v>0.3</v>
      </c>
      <c r="G8" s="3"/>
      <c r="H8" s="4"/>
      <c r="I8" s="3"/>
      <c r="J8" s="3">
        <f t="shared" si="0"/>
        <v>0</v>
      </c>
      <c r="K8" s="5">
        <v>44562</v>
      </c>
    </row>
    <row r="9" spans="1:11" ht="15">
      <c r="A9" s="3"/>
      <c r="B9" s="3" t="s">
        <v>132</v>
      </c>
      <c r="C9" s="14" t="s">
        <v>57</v>
      </c>
      <c r="D9" s="3" t="s">
        <v>107</v>
      </c>
      <c r="E9" s="3" t="s">
        <v>48</v>
      </c>
      <c r="F9" s="3">
        <v>1</v>
      </c>
      <c r="G9" s="3"/>
      <c r="H9" s="4"/>
      <c r="I9" s="3"/>
      <c r="J9" s="3">
        <f t="shared" si="0"/>
        <v>0</v>
      </c>
      <c r="K9" s="5">
        <v>44562</v>
      </c>
    </row>
    <row r="10" spans="1:11" ht="15">
      <c r="A10" s="3"/>
      <c r="B10" s="3" t="s">
        <v>14</v>
      </c>
      <c r="C10" s="14" t="s">
        <v>58</v>
      </c>
      <c r="D10" s="3" t="s">
        <v>107</v>
      </c>
      <c r="E10" s="3" t="s">
        <v>43</v>
      </c>
      <c r="F10" s="3">
        <v>0.432</v>
      </c>
      <c r="G10" s="3"/>
      <c r="H10" s="4"/>
      <c r="I10" s="3"/>
      <c r="J10" s="3">
        <f t="shared" si="0"/>
        <v>0</v>
      </c>
      <c r="K10" s="5">
        <v>45211</v>
      </c>
    </row>
    <row r="11" spans="1:11" ht="15">
      <c r="A11" s="3"/>
      <c r="B11" s="3" t="s">
        <v>133</v>
      </c>
      <c r="C11" s="14" t="s">
        <v>59</v>
      </c>
      <c r="D11" s="3" t="s">
        <v>109</v>
      </c>
      <c r="E11" s="3" t="s">
        <v>47</v>
      </c>
      <c r="F11" s="3">
        <v>0</v>
      </c>
      <c r="G11" s="3"/>
      <c r="H11" s="4"/>
      <c r="I11" s="3"/>
      <c r="J11" s="3">
        <f t="shared" si="0"/>
        <v>0</v>
      </c>
      <c r="K11" s="5">
        <v>44562</v>
      </c>
    </row>
    <row r="12" spans="1:11" ht="15">
      <c r="A12" s="3"/>
      <c r="B12" s="3" t="s">
        <v>134</v>
      </c>
      <c r="C12" s="14" t="s">
        <v>60</v>
      </c>
      <c r="D12" s="3" t="s">
        <v>110</v>
      </c>
      <c r="E12" s="3" t="s">
        <v>114</v>
      </c>
      <c r="F12" s="3">
        <v>2.222</v>
      </c>
      <c r="G12" s="3"/>
      <c r="H12" s="4"/>
      <c r="I12" s="3"/>
      <c r="J12" s="3">
        <f t="shared" si="0"/>
        <v>0</v>
      </c>
      <c r="K12" s="5">
        <v>44562</v>
      </c>
    </row>
    <row r="13" spans="1:11" ht="15">
      <c r="A13" s="3"/>
      <c r="B13" s="3" t="s">
        <v>135</v>
      </c>
      <c r="C13" s="14" t="s">
        <v>61</v>
      </c>
      <c r="D13" s="3" t="s">
        <v>109</v>
      </c>
      <c r="E13" s="3" t="s">
        <v>47</v>
      </c>
      <c r="F13" s="3">
        <v>0</v>
      </c>
      <c r="G13" s="3"/>
      <c r="H13" s="4"/>
      <c r="I13" s="3"/>
      <c r="J13" s="3">
        <f t="shared" si="0"/>
        <v>0</v>
      </c>
      <c r="K13" s="5">
        <v>44562</v>
      </c>
    </row>
    <row r="14" spans="1:11" ht="15">
      <c r="A14" s="3"/>
      <c r="B14" s="3" t="s">
        <v>136</v>
      </c>
      <c r="C14" s="14" t="s">
        <v>62</v>
      </c>
      <c r="D14" s="3" t="s">
        <v>109</v>
      </c>
      <c r="E14" s="3" t="s">
        <v>115</v>
      </c>
      <c r="F14" s="3">
        <v>0</v>
      </c>
      <c r="G14" s="3"/>
      <c r="H14" s="4"/>
      <c r="I14" s="3"/>
      <c r="J14" s="3">
        <f t="shared" si="0"/>
        <v>0</v>
      </c>
      <c r="K14" s="5">
        <v>44562</v>
      </c>
    </row>
    <row r="15" spans="1:11" ht="15">
      <c r="A15" s="3"/>
      <c r="B15" s="3" t="s">
        <v>137</v>
      </c>
      <c r="C15" s="14" t="s">
        <v>63</v>
      </c>
      <c r="D15" s="3" t="s">
        <v>111</v>
      </c>
      <c r="E15" s="3" t="s">
        <v>116</v>
      </c>
      <c r="F15" s="3">
        <v>11.939</v>
      </c>
      <c r="G15" s="3"/>
      <c r="H15" s="4"/>
      <c r="I15" s="3"/>
      <c r="J15" s="3">
        <f t="shared" si="0"/>
        <v>0</v>
      </c>
      <c r="K15" s="5">
        <v>44562</v>
      </c>
    </row>
    <row r="16" spans="1:11" ht="15">
      <c r="A16" s="3"/>
      <c r="B16" s="3" t="s">
        <v>138</v>
      </c>
      <c r="C16" s="14" t="s">
        <v>64</v>
      </c>
      <c r="D16" s="3" t="s">
        <v>44</v>
      </c>
      <c r="E16" s="3" t="s">
        <v>117</v>
      </c>
      <c r="F16" s="3">
        <v>0.42</v>
      </c>
      <c r="G16" s="3"/>
      <c r="H16" s="4"/>
      <c r="I16" s="3"/>
      <c r="J16" s="3">
        <f t="shared" si="0"/>
        <v>0</v>
      </c>
      <c r="K16" s="5">
        <v>44562</v>
      </c>
    </row>
    <row r="17" spans="1:11" ht="15">
      <c r="A17" s="3"/>
      <c r="B17" s="3" t="s">
        <v>139</v>
      </c>
      <c r="C17" s="14" t="s">
        <v>65</v>
      </c>
      <c r="D17" s="3" t="s">
        <v>45</v>
      </c>
      <c r="E17" s="3" t="s">
        <v>118</v>
      </c>
      <c r="F17" s="3">
        <v>27.844</v>
      </c>
      <c r="G17" s="3"/>
      <c r="H17" s="4"/>
      <c r="I17" s="3"/>
      <c r="J17" s="3">
        <f t="shared" si="0"/>
        <v>0</v>
      </c>
      <c r="K17" s="5">
        <v>44562</v>
      </c>
    </row>
    <row r="18" spans="1:11" ht="15">
      <c r="A18" s="3"/>
      <c r="B18" s="3" t="s">
        <v>140</v>
      </c>
      <c r="C18" s="14" t="s">
        <v>66</v>
      </c>
      <c r="D18" s="3" t="s">
        <v>45</v>
      </c>
      <c r="E18" s="3" t="s">
        <v>119</v>
      </c>
      <c r="F18" s="3">
        <v>18.109</v>
      </c>
      <c r="G18" s="3"/>
      <c r="H18" s="4"/>
      <c r="I18" s="4"/>
      <c r="J18" s="3">
        <f>(F18*H18)+(G18*I18)</f>
        <v>0</v>
      </c>
      <c r="K18" s="5">
        <v>44562</v>
      </c>
    </row>
    <row r="19" spans="1:11" ht="15">
      <c r="A19" s="3"/>
      <c r="B19" s="3" t="s">
        <v>141</v>
      </c>
      <c r="C19" s="14" t="s">
        <v>67</v>
      </c>
      <c r="D19" s="3" t="s">
        <v>42</v>
      </c>
      <c r="E19" s="3" t="s">
        <v>120</v>
      </c>
      <c r="F19" s="3">
        <v>3.8</v>
      </c>
      <c r="G19" s="3"/>
      <c r="H19" s="4"/>
      <c r="I19" s="3"/>
      <c r="J19" s="3">
        <f aca="true" t="shared" si="1" ref="J19:J38">F19*H19</f>
        <v>0</v>
      </c>
      <c r="K19" s="5">
        <v>44562</v>
      </c>
    </row>
    <row r="20" spans="1:11" ht="15">
      <c r="A20" s="3"/>
      <c r="B20" s="3" t="s">
        <v>142</v>
      </c>
      <c r="C20" s="14" t="s">
        <v>68</v>
      </c>
      <c r="D20" s="3" t="s">
        <v>112</v>
      </c>
      <c r="E20" s="3" t="s">
        <v>119</v>
      </c>
      <c r="F20" s="3">
        <v>0.038</v>
      </c>
      <c r="G20" s="3">
        <v>8.652</v>
      </c>
      <c r="H20" s="4"/>
      <c r="I20" s="3"/>
      <c r="J20" s="3">
        <f t="shared" si="1"/>
        <v>0</v>
      </c>
      <c r="K20" s="5">
        <v>44562</v>
      </c>
    </row>
    <row r="21" spans="1:11" ht="15">
      <c r="A21" s="3"/>
      <c r="B21" s="3" t="s">
        <v>143</v>
      </c>
      <c r="C21" s="14" t="s">
        <v>69</v>
      </c>
      <c r="D21" s="3" t="s">
        <v>44</v>
      </c>
      <c r="E21" s="3" t="s">
        <v>119</v>
      </c>
      <c r="F21" s="3">
        <v>0.039</v>
      </c>
      <c r="G21" s="3">
        <v>0</v>
      </c>
      <c r="H21" s="4"/>
      <c r="I21" s="3"/>
      <c r="J21" s="3">
        <f t="shared" si="1"/>
        <v>0</v>
      </c>
      <c r="K21" s="5">
        <v>44562</v>
      </c>
    </row>
    <row r="22" spans="1:11" ht="15">
      <c r="A22" s="3"/>
      <c r="B22" s="3" t="s">
        <v>144</v>
      </c>
      <c r="C22" s="14" t="s">
        <v>70</v>
      </c>
      <c r="D22" s="3" t="s">
        <v>46</v>
      </c>
      <c r="E22" s="3" t="s">
        <v>121</v>
      </c>
      <c r="F22" s="3">
        <v>27.473</v>
      </c>
      <c r="G22" s="3">
        <v>10.672</v>
      </c>
      <c r="H22" s="4"/>
      <c r="I22" s="3"/>
      <c r="J22" s="3">
        <f t="shared" si="1"/>
        <v>0</v>
      </c>
      <c r="K22" s="5">
        <v>44562</v>
      </c>
    </row>
    <row r="23" spans="1:11" ht="15">
      <c r="A23" s="3"/>
      <c r="B23" s="3" t="s">
        <v>145</v>
      </c>
      <c r="C23" s="14" t="s">
        <v>71</v>
      </c>
      <c r="D23" s="3" t="s">
        <v>45</v>
      </c>
      <c r="E23" s="3" t="s">
        <v>122</v>
      </c>
      <c r="F23" s="3">
        <v>16.653</v>
      </c>
      <c r="G23" s="3">
        <v>0</v>
      </c>
      <c r="H23" s="4"/>
      <c r="I23" s="3"/>
      <c r="J23" s="3">
        <f t="shared" si="1"/>
        <v>0</v>
      </c>
      <c r="K23" s="5">
        <v>44562</v>
      </c>
    </row>
    <row r="24" spans="1:11" ht="15">
      <c r="A24" s="3"/>
      <c r="B24" s="3" t="s">
        <v>146</v>
      </c>
      <c r="C24" s="14" t="s">
        <v>72</v>
      </c>
      <c r="D24" s="3" t="s">
        <v>45</v>
      </c>
      <c r="E24" s="3" t="s">
        <v>118</v>
      </c>
      <c r="F24" s="3">
        <v>16.355</v>
      </c>
      <c r="G24" s="3">
        <v>0</v>
      </c>
      <c r="H24" s="4"/>
      <c r="I24" s="3"/>
      <c r="J24" s="3">
        <f t="shared" si="1"/>
        <v>0</v>
      </c>
      <c r="K24" s="5">
        <v>44562</v>
      </c>
    </row>
    <row r="25" spans="1:11" ht="15">
      <c r="A25" s="3"/>
      <c r="B25" s="3" t="s">
        <v>147</v>
      </c>
      <c r="C25" s="14" t="s">
        <v>73</v>
      </c>
      <c r="D25" s="3" t="s">
        <v>44</v>
      </c>
      <c r="E25" s="3" t="s">
        <v>123</v>
      </c>
      <c r="F25" s="3">
        <v>0.3</v>
      </c>
      <c r="G25" s="3">
        <v>0</v>
      </c>
      <c r="H25" s="4"/>
      <c r="I25" s="3"/>
      <c r="J25" s="3">
        <f t="shared" si="1"/>
        <v>0</v>
      </c>
      <c r="K25" s="5">
        <v>44562</v>
      </c>
    </row>
    <row r="26" spans="1:11" ht="15">
      <c r="A26" s="3"/>
      <c r="B26" s="3" t="s">
        <v>148</v>
      </c>
      <c r="C26" s="14" t="s">
        <v>74</v>
      </c>
      <c r="D26" s="3" t="s">
        <v>112</v>
      </c>
      <c r="E26" s="3" t="s">
        <v>119</v>
      </c>
      <c r="F26" s="3">
        <v>0.368</v>
      </c>
      <c r="G26" s="3">
        <v>13.303</v>
      </c>
      <c r="H26" s="4"/>
      <c r="I26" s="3"/>
      <c r="J26" s="3">
        <f t="shared" si="1"/>
        <v>0</v>
      </c>
      <c r="K26" s="5">
        <v>44562</v>
      </c>
    </row>
    <row r="27" spans="1:11" ht="15">
      <c r="A27" s="3"/>
      <c r="B27" s="3" t="s">
        <v>149</v>
      </c>
      <c r="C27" s="14" t="s">
        <v>75</v>
      </c>
      <c r="D27" s="3" t="s">
        <v>45</v>
      </c>
      <c r="E27" s="3" t="s">
        <v>121</v>
      </c>
      <c r="F27" s="3">
        <v>14.052</v>
      </c>
      <c r="G27" s="3">
        <v>0</v>
      </c>
      <c r="H27" s="4"/>
      <c r="I27" s="3"/>
      <c r="J27" s="3">
        <f t="shared" si="1"/>
        <v>0</v>
      </c>
      <c r="K27" s="5">
        <v>44562</v>
      </c>
    </row>
    <row r="28" spans="1:11" ht="15">
      <c r="A28" s="3"/>
      <c r="B28" s="3" t="s">
        <v>150</v>
      </c>
      <c r="C28" s="14" t="s">
        <v>76</v>
      </c>
      <c r="D28" s="3" t="s">
        <v>44</v>
      </c>
      <c r="E28" s="3" t="s">
        <v>119</v>
      </c>
      <c r="F28" s="3">
        <v>0.058</v>
      </c>
      <c r="G28" s="3">
        <v>0</v>
      </c>
      <c r="H28" s="4"/>
      <c r="I28" s="3"/>
      <c r="J28" s="3">
        <f t="shared" si="1"/>
        <v>0</v>
      </c>
      <c r="K28" s="5">
        <v>44562</v>
      </c>
    </row>
    <row r="29" spans="1:11" ht="15">
      <c r="A29" s="3"/>
      <c r="B29" s="3" t="s">
        <v>151</v>
      </c>
      <c r="C29" s="14" t="s">
        <v>77</v>
      </c>
      <c r="D29" s="3" t="s">
        <v>45</v>
      </c>
      <c r="E29" s="3" t="s">
        <v>117</v>
      </c>
      <c r="F29" s="3">
        <v>10.805</v>
      </c>
      <c r="G29" s="3">
        <v>0</v>
      </c>
      <c r="H29" s="4"/>
      <c r="I29" s="3"/>
      <c r="J29" s="3">
        <f t="shared" si="1"/>
        <v>0</v>
      </c>
      <c r="K29" s="5">
        <v>44562</v>
      </c>
    </row>
    <row r="30" spans="1:11" ht="15">
      <c r="A30" s="3"/>
      <c r="B30" s="3" t="s">
        <v>152</v>
      </c>
      <c r="C30" s="14" t="s">
        <v>78</v>
      </c>
      <c r="D30" s="3" t="s">
        <v>44</v>
      </c>
      <c r="E30" s="3" t="s">
        <v>124</v>
      </c>
      <c r="F30" s="3">
        <v>0.036</v>
      </c>
      <c r="G30" s="3">
        <v>0</v>
      </c>
      <c r="H30" s="4"/>
      <c r="I30" s="3"/>
      <c r="J30" s="3">
        <f t="shared" si="1"/>
        <v>0</v>
      </c>
      <c r="K30" s="5">
        <v>44562</v>
      </c>
    </row>
    <row r="31" spans="1:11" ht="15">
      <c r="A31" s="3"/>
      <c r="B31" s="3" t="s">
        <v>153</v>
      </c>
      <c r="C31" s="14" t="s">
        <v>79</v>
      </c>
      <c r="D31" s="3" t="s">
        <v>45</v>
      </c>
      <c r="E31" s="3" t="s">
        <v>122</v>
      </c>
      <c r="F31" s="3">
        <v>12.387</v>
      </c>
      <c r="G31" s="3">
        <v>0</v>
      </c>
      <c r="H31" s="4"/>
      <c r="I31" s="3"/>
      <c r="J31" s="3">
        <f t="shared" si="1"/>
        <v>0</v>
      </c>
      <c r="K31" s="5">
        <v>44562</v>
      </c>
    </row>
    <row r="32" spans="1:11" ht="15">
      <c r="A32" s="3"/>
      <c r="B32" s="3" t="s">
        <v>154</v>
      </c>
      <c r="C32" s="14" t="s">
        <v>80</v>
      </c>
      <c r="D32" s="3" t="s">
        <v>44</v>
      </c>
      <c r="E32" s="3" t="s">
        <v>123</v>
      </c>
      <c r="F32" s="3">
        <v>1.168</v>
      </c>
      <c r="G32" s="3">
        <v>0</v>
      </c>
      <c r="H32" s="4"/>
      <c r="I32" s="3"/>
      <c r="J32" s="3">
        <f t="shared" si="1"/>
        <v>0</v>
      </c>
      <c r="K32" s="5">
        <v>44562</v>
      </c>
    </row>
    <row r="33" spans="1:11" ht="15">
      <c r="A33" s="3"/>
      <c r="B33" s="3" t="s">
        <v>155</v>
      </c>
      <c r="C33" s="14" t="s">
        <v>81</v>
      </c>
      <c r="D33" s="3" t="s">
        <v>45</v>
      </c>
      <c r="E33" s="3" t="s">
        <v>118</v>
      </c>
      <c r="F33" s="3">
        <v>23.116</v>
      </c>
      <c r="G33" s="3">
        <v>0</v>
      </c>
      <c r="H33" s="4"/>
      <c r="I33" s="3"/>
      <c r="J33" s="3">
        <f t="shared" si="1"/>
        <v>0</v>
      </c>
      <c r="K33" s="5">
        <v>44562</v>
      </c>
    </row>
    <row r="34" spans="1:11" ht="15">
      <c r="A34" s="3"/>
      <c r="B34" s="3" t="s">
        <v>156</v>
      </c>
      <c r="C34" s="14" t="s">
        <v>82</v>
      </c>
      <c r="D34" s="3" t="s">
        <v>45</v>
      </c>
      <c r="E34" s="3" t="s">
        <v>118</v>
      </c>
      <c r="F34" s="3">
        <v>33.83</v>
      </c>
      <c r="G34" s="3">
        <v>0</v>
      </c>
      <c r="H34" s="4"/>
      <c r="I34" s="3"/>
      <c r="J34" s="3">
        <f t="shared" si="1"/>
        <v>0</v>
      </c>
      <c r="K34" s="5">
        <v>44562</v>
      </c>
    </row>
    <row r="35" spans="1:11" ht="15">
      <c r="A35" s="3"/>
      <c r="B35" s="3" t="s">
        <v>157</v>
      </c>
      <c r="C35" s="14" t="s">
        <v>83</v>
      </c>
      <c r="D35" s="3" t="s">
        <v>45</v>
      </c>
      <c r="E35" s="3" t="s">
        <v>119</v>
      </c>
      <c r="F35" s="3">
        <v>46.914</v>
      </c>
      <c r="G35" s="3">
        <v>0</v>
      </c>
      <c r="H35" s="4"/>
      <c r="I35" s="3"/>
      <c r="J35" s="3">
        <f t="shared" si="1"/>
        <v>0</v>
      </c>
      <c r="K35" s="5">
        <v>44562</v>
      </c>
    </row>
    <row r="36" spans="1:11" ht="15">
      <c r="A36" s="3"/>
      <c r="B36" s="3" t="s">
        <v>148</v>
      </c>
      <c r="C36" s="14" t="s">
        <v>84</v>
      </c>
      <c r="D36" s="3" t="s">
        <v>112</v>
      </c>
      <c r="E36" s="3" t="s">
        <v>119</v>
      </c>
      <c r="F36" s="3">
        <v>0</v>
      </c>
      <c r="G36" s="3">
        <v>0.088</v>
      </c>
      <c r="H36" s="4"/>
      <c r="I36" s="3"/>
      <c r="J36" s="3">
        <f t="shared" si="1"/>
        <v>0</v>
      </c>
      <c r="K36" s="5">
        <v>44562</v>
      </c>
    </row>
    <row r="37" spans="1:11" ht="15">
      <c r="A37" s="3"/>
      <c r="B37" s="3" t="s">
        <v>158</v>
      </c>
      <c r="C37" s="14" t="s">
        <v>85</v>
      </c>
      <c r="D37" s="3" t="s">
        <v>44</v>
      </c>
      <c r="E37" s="3" t="s">
        <v>123</v>
      </c>
      <c r="F37" s="3">
        <v>0.052</v>
      </c>
      <c r="G37" s="3">
        <v>0</v>
      </c>
      <c r="H37" s="4"/>
      <c r="I37" s="3"/>
      <c r="J37" s="3">
        <f t="shared" si="1"/>
        <v>0</v>
      </c>
      <c r="K37" s="5">
        <v>44562</v>
      </c>
    </row>
    <row r="38" spans="1:11" ht="15">
      <c r="A38" s="3"/>
      <c r="B38" s="3" t="s">
        <v>159</v>
      </c>
      <c r="C38" s="14" t="s">
        <v>86</v>
      </c>
      <c r="D38" s="3" t="s">
        <v>46</v>
      </c>
      <c r="E38" s="3" t="s">
        <v>125</v>
      </c>
      <c r="F38" s="3">
        <v>3.079</v>
      </c>
      <c r="G38" s="3">
        <v>1.055</v>
      </c>
      <c r="H38" s="4"/>
      <c r="I38" s="3"/>
      <c r="J38" s="3">
        <f t="shared" si="1"/>
        <v>0</v>
      </c>
      <c r="K38" s="5">
        <v>44562</v>
      </c>
    </row>
    <row r="39" spans="1:11" ht="15">
      <c r="A39" s="3"/>
      <c r="B39" s="3" t="s">
        <v>160</v>
      </c>
      <c r="C39" s="14" t="s">
        <v>87</v>
      </c>
      <c r="D39" s="3" t="s">
        <v>112</v>
      </c>
      <c r="E39" s="3" t="s">
        <v>125</v>
      </c>
      <c r="F39" s="3">
        <v>1.173</v>
      </c>
      <c r="G39" s="3">
        <v>13.477</v>
      </c>
      <c r="H39" s="4"/>
      <c r="I39" s="4"/>
      <c r="J39" s="3">
        <f>(F39*H39)+(G39*I39)</f>
        <v>0</v>
      </c>
      <c r="K39" s="5">
        <v>44562</v>
      </c>
    </row>
    <row r="40" spans="1:11" ht="15">
      <c r="A40" s="3"/>
      <c r="B40" s="3" t="s">
        <v>141</v>
      </c>
      <c r="C40" s="14" t="s">
        <v>88</v>
      </c>
      <c r="D40" s="3" t="s">
        <v>42</v>
      </c>
      <c r="E40" s="3" t="s">
        <v>118</v>
      </c>
      <c r="F40" s="3">
        <v>10.621</v>
      </c>
      <c r="G40" s="3">
        <v>0</v>
      </c>
      <c r="H40" s="4"/>
      <c r="I40" s="3"/>
      <c r="J40" s="3">
        <f>F40*H40</f>
        <v>0</v>
      </c>
      <c r="K40" s="5">
        <v>44562</v>
      </c>
    </row>
    <row r="41" spans="1:11" ht="15">
      <c r="A41" s="3"/>
      <c r="B41" s="3" t="s">
        <v>161</v>
      </c>
      <c r="C41" s="14" t="s">
        <v>89</v>
      </c>
      <c r="D41" s="3" t="s">
        <v>46</v>
      </c>
      <c r="E41" s="3" t="s">
        <v>122</v>
      </c>
      <c r="F41" s="3">
        <v>0.991</v>
      </c>
      <c r="G41" s="3">
        <v>0.347</v>
      </c>
      <c r="H41" s="4"/>
      <c r="I41" s="3"/>
      <c r="J41" s="3">
        <f>F41*H41</f>
        <v>0</v>
      </c>
      <c r="K41" s="5">
        <v>44562</v>
      </c>
    </row>
    <row r="42" spans="1:11" ht="15">
      <c r="A42" s="3"/>
      <c r="B42" s="3" t="s">
        <v>162</v>
      </c>
      <c r="C42" s="14" t="s">
        <v>90</v>
      </c>
      <c r="D42" s="3" t="s">
        <v>44</v>
      </c>
      <c r="E42" s="3" t="s">
        <v>119</v>
      </c>
      <c r="F42" s="3">
        <v>0.152</v>
      </c>
      <c r="G42" s="3">
        <v>0</v>
      </c>
      <c r="H42" s="4"/>
      <c r="I42" s="3"/>
      <c r="J42" s="3">
        <f>F42*H42</f>
        <v>0</v>
      </c>
      <c r="K42" s="5">
        <v>44562</v>
      </c>
    </row>
    <row r="43" spans="1:11" ht="15">
      <c r="A43" s="3"/>
      <c r="B43" s="3" t="s">
        <v>16</v>
      </c>
      <c r="C43" s="14" t="s">
        <v>91</v>
      </c>
      <c r="D43" s="3" t="s">
        <v>42</v>
      </c>
      <c r="E43" s="3" t="s">
        <v>119</v>
      </c>
      <c r="F43" s="3">
        <v>6.336</v>
      </c>
      <c r="G43" s="3">
        <v>0</v>
      </c>
      <c r="H43" s="4"/>
      <c r="I43" s="3"/>
      <c r="J43" s="3">
        <f>F43*H43</f>
        <v>0</v>
      </c>
      <c r="K43" s="5">
        <v>44562</v>
      </c>
    </row>
    <row r="44" spans="1:11" ht="15">
      <c r="A44" s="3"/>
      <c r="B44" s="3" t="s">
        <v>163</v>
      </c>
      <c r="C44" s="14" t="s">
        <v>92</v>
      </c>
      <c r="D44" s="3" t="s">
        <v>45</v>
      </c>
      <c r="E44" s="3" t="s">
        <v>119</v>
      </c>
      <c r="F44" s="3">
        <v>2.516</v>
      </c>
      <c r="G44" s="3">
        <v>0</v>
      </c>
      <c r="H44" s="4"/>
      <c r="I44" s="3"/>
      <c r="J44" s="3">
        <f>F44*H44</f>
        <v>0</v>
      </c>
      <c r="K44" s="5">
        <v>44562</v>
      </c>
    </row>
    <row r="45" spans="1:11" ht="15">
      <c r="A45" s="3"/>
      <c r="B45" s="3" t="s">
        <v>51</v>
      </c>
      <c r="C45" s="14" t="s">
        <v>93</v>
      </c>
      <c r="D45" s="3" t="s">
        <v>44</v>
      </c>
      <c r="E45" s="3" t="s">
        <v>126</v>
      </c>
      <c r="F45" s="3">
        <v>0.002</v>
      </c>
      <c r="G45" s="3">
        <v>0</v>
      </c>
      <c r="H45" s="4"/>
      <c r="I45" s="4"/>
      <c r="J45" s="3">
        <f>(F45*H45)+(G45*I45)</f>
        <v>0</v>
      </c>
      <c r="K45" s="5">
        <v>44562</v>
      </c>
    </row>
    <row r="46" spans="1:11" ht="15">
      <c r="A46" s="3"/>
      <c r="B46" s="3" t="s">
        <v>161</v>
      </c>
      <c r="C46" s="14" t="s">
        <v>94</v>
      </c>
      <c r="D46" s="3" t="s">
        <v>44</v>
      </c>
      <c r="E46" s="3" t="s">
        <v>121</v>
      </c>
      <c r="F46" s="3">
        <v>0.002</v>
      </c>
      <c r="G46" s="3">
        <v>0</v>
      </c>
      <c r="H46" s="4"/>
      <c r="I46" s="4"/>
      <c r="J46" s="3">
        <f>F46*H46+G46*I46</f>
        <v>0</v>
      </c>
      <c r="K46" s="5">
        <v>44562</v>
      </c>
    </row>
    <row r="47" spans="1:11" ht="15">
      <c r="A47" s="3"/>
      <c r="B47" s="3" t="s">
        <v>148</v>
      </c>
      <c r="C47" s="14" t="s">
        <v>95</v>
      </c>
      <c r="D47" s="3" t="s">
        <v>113</v>
      </c>
      <c r="E47" s="3" t="s">
        <v>121</v>
      </c>
      <c r="F47" s="3">
        <v>3.34</v>
      </c>
      <c r="G47" s="3">
        <v>9.273</v>
      </c>
      <c r="H47" s="4"/>
      <c r="I47" s="4"/>
      <c r="J47" s="3">
        <f>(F47*H47)+(G47*I47)</f>
        <v>0</v>
      </c>
      <c r="K47" s="5">
        <v>44562</v>
      </c>
    </row>
    <row r="48" spans="1:11" ht="15">
      <c r="A48" s="3"/>
      <c r="B48" s="3" t="s">
        <v>164</v>
      </c>
      <c r="C48" s="14" t="s">
        <v>96</v>
      </c>
      <c r="D48" s="3" t="s">
        <v>45</v>
      </c>
      <c r="E48" s="3" t="s">
        <v>122</v>
      </c>
      <c r="F48" s="3">
        <v>11.362</v>
      </c>
      <c r="G48" s="3">
        <v>0</v>
      </c>
      <c r="H48" s="4"/>
      <c r="I48" s="3"/>
      <c r="J48" s="3">
        <f aca="true" t="shared" si="2" ref="J48:J66">F48*H48</f>
        <v>0</v>
      </c>
      <c r="K48" s="5">
        <v>44562</v>
      </c>
    </row>
    <row r="49" spans="1:11" ht="15">
      <c r="A49" s="3"/>
      <c r="B49" s="3" t="s">
        <v>165</v>
      </c>
      <c r="C49" s="14" t="s">
        <v>97</v>
      </c>
      <c r="D49" s="3" t="s">
        <v>42</v>
      </c>
      <c r="E49" s="3" t="s">
        <v>117</v>
      </c>
      <c r="F49" s="3">
        <v>0.072</v>
      </c>
      <c r="G49" s="3">
        <v>0</v>
      </c>
      <c r="H49" s="4"/>
      <c r="I49" s="3"/>
      <c r="J49" s="3">
        <f t="shared" si="2"/>
        <v>0</v>
      </c>
      <c r="K49" s="5">
        <v>44562</v>
      </c>
    </row>
    <row r="50" spans="1:11" ht="15">
      <c r="A50" s="3"/>
      <c r="B50" s="3" t="s">
        <v>150</v>
      </c>
      <c r="C50" s="14" t="s">
        <v>98</v>
      </c>
      <c r="D50" s="3" t="s">
        <v>44</v>
      </c>
      <c r="E50" s="3" t="s">
        <v>124</v>
      </c>
      <c r="F50" s="3">
        <v>2.672</v>
      </c>
      <c r="G50" s="3">
        <v>0</v>
      </c>
      <c r="H50" s="4"/>
      <c r="I50" s="3"/>
      <c r="J50" s="3">
        <f t="shared" si="2"/>
        <v>0</v>
      </c>
      <c r="K50" s="5">
        <v>44562</v>
      </c>
    </row>
    <row r="51" spans="1:11" ht="15">
      <c r="A51" s="3"/>
      <c r="B51" s="3" t="s">
        <v>166</v>
      </c>
      <c r="C51" s="14" t="s">
        <v>99</v>
      </c>
      <c r="D51" s="3" t="s">
        <v>46</v>
      </c>
      <c r="E51" s="3" t="s">
        <v>119</v>
      </c>
      <c r="F51" s="3">
        <v>2.042</v>
      </c>
      <c r="G51" s="3">
        <v>1.264</v>
      </c>
      <c r="H51" s="4"/>
      <c r="I51" s="3"/>
      <c r="J51" s="3">
        <f t="shared" si="2"/>
        <v>0</v>
      </c>
      <c r="K51" s="5">
        <v>44562</v>
      </c>
    </row>
    <row r="52" spans="1:11" ht="15">
      <c r="A52" s="3"/>
      <c r="B52" s="3" t="s">
        <v>167</v>
      </c>
      <c r="C52" s="14" t="s">
        <v>100</v>
      </c>
      <c r="D52" s="3" t="s">
        <v>45</v>
      </c>
      <c r="E52" s="3" t="s">
        <v>119</v>
      </c>
      <c r="F52" s="3">
        <v>6.686</v>
      </c>
      <c r="G52" s="3">
        <v>0</v>
      </c>
      <c r="H52" s="4"/>
      <c r="I52" s="3"/>
      <c r="J52" s="3">
        <f t="shared" si="2"/>
        <v>0</v>
      </c>
      <c r="K52" s="5">
        <v>44562</v>
      </c>
    </row>
    <row r="53" spans="1:11" ht="15">
      <c r="A53" s="3"/>
      <c r="B53" s="3" t="s">
        <v>168</v>
      </c>
      <c r="C53" s="14" t="s">
        <v>101</v>
      </c>
      <c r="D53" s="3" t="s">
        <v>45</v>
      </c>
      <c r="E53" s="3" t="s">
        <v>122</v>
      </c>
      <c r="F53" s="3">
        <v>17.248</v>
      </c>
      <c r="G53" s="3">
        <v>0</v>
      </c>
      <c r="H53" s="4"/>
      <c r="I53" s="3"/>
      <c r="J53" s="3">
        <f t="shared" si="2"/>
        <v>0</v>
      </c>
      <c r="K53" s="5">
        <v>44562</v>
      </c>
    </row>
    <row r="54" spans="1:11" ht="15">
      <c r="A54" s="3"/>
      <c r="B54" s="3" t="s">
        <v>169</v>
      </c>
      <c r="C54" s="14" t="s">
        <v>102</v>
      </c>
      <c r="D54" s="3" t="s">
        <v>45</v>
      </c>
      <c r="E54" s="3" t="s">
        <v>118</v>
      </c>
      <c r="F54" s="3">
        <v>27.074</v>
      </c>
      <c r="G54" s="3">
        <v>0</v>
      </c>
      <c r="H54" s="4"/>
      <c r="I54" s="3"/>
      <c r="J54" s="3">
        <f t="shared" si="2"/>
        <v>0</v>
      </c>
      <c r="K54" s="5">
        <v>44562</v>
      </c>
    </row>
    <row r="55" spans="1:11" ht="15">
      <c r="A55" s="3"/>
      <c r="B55" s="3" t="s">
        <v>170</v>
      </c>
      <c r="C55" s="14" t="s">
        <v>103</v>
      </c>
      <c r="D55" s="3" t="s">
        <v>44</v>
      </c>
      <c r="E55" s="3" t="s">
        <v>127</v>
      </c>
      <c r="F55" s="3">
        <v>0.019</v>
      </c>
      <c r="G55" s="3">
        <v>0</v>
      </c>
      <c r="H55" s="4"/>
      <c r="I55" s="3"/>
      <c r="J55" s="3">
        <f t="shared" si="2"/>
        <v>0</v>
      </c>
      <c r="K55" s="5">
        <v>44562</v>
      </c>
    </row>
    <row r="56" spans="1:11" ht="15">
      <c r="A56" s="3"/>
      <c r="B56" s="3" t="s">
        <v>171</v>
      </c>
      <c r="C56" s="14" t="s">
        <v>104</v>
      </c>
      <c r="D56" s="3" t="s">
        <v>44</v>
      </c>
      <c r="E56" s="3" t="s">
        <v>119</v>
      </c>
      <c r="F56" s="3">
        <v>0.01</v>
      </c>
      <c r="G56" s="3">
        <v>0</v>
      </c>
      <c r="H56" s="4"/>
      <c r="I56" s="3"/>
      <c r="J56" s="3">
        <f t="shared" si="2"/>
        <v>0</v>
      </c>
      <c r="K56" s="5">
        <v>44562</v>
      </c>
    </row>
    <row r="57" spans="1:11" ht="15">
      <c r="A57" s="3"/>
      <c r="B57" s="3" t="s">
        <v>172</v>
      </c>
      <c r="C57" s="14" t="s">
        <v>105</v>
      </c>
      <c r="D57" s="3" t="s">
        <v>46</v>
      </c>
      <c r="E57" s="3" t="s">
        <v>128</v>
      </c>
      <c r="F57" s="3">
        <v>0.001</v>
      </c>
      <c r="G57" s="3">
        <v>0.001</v>
      </c>
      <c r="H57" s="4"/>
      <c r="I57" s="3"/>
      <c r="J57" s="3">
        <f t="shared" si="2"/>
        <v>0</v>
      </c>
      <c r="K57" s="5">
        <v>44562</v>
      </c>
    </row>
    <row r="58" spans="1:11" ht="15">
      <c r="A58" s="3"/>
      <c r="B58" s="3" t="s">
        <v>173</v>
      </c>
      <c r="C58" s="14" t="s">
        <v>106</v>
      </c>
      <c r="D58" s="3" t="s">
        <v>46</v>
      </c>
      <c r="E58" s="3" t="s">
        <v>122</v>
      </c>
      <c r="F58" s="3">
        <v>0.31</v>
      </c>
      <c r="G58" s="23">
        <v>0.036</v>
      </c>
      <c r="H58" s="4"/>
      <c r="I58" s="3"/>
      <c r="J58" s="3">
        <f t="shared" si="2"/>
        <v>0</v>
      </c>
      <c r="K58" s="5">
        <v>44562</v>
      </c>
    </row>
    <row r="59" spans="1:12" ht="15">
      <c r="A59" s="3"/>
      <c r="B59" s="6" t="s">
        <v>174</v>
      </c>
      <c r="C59" s="14" t="s">
        <v>175</v>
      </c>
      <c r="D59" s="3" t="s">
        <v>177</v>
      </c>
      <c r="E59" s="3" t="s">
        <v>176</v>
      </c>
      <c r="F59" s="3">
        <v>28.55</v>
      </c>
      <c r="G59" s="23">
        <v>20.281</v>
      </c>
      <c r="H59" s="4"/>
      <c r="I59" s="24"/>
      <c r="J59" s="3">
        <f t="shared" si="2"/>
        <v>0</v>
      </c>
      <c r="K59" s="5">
        <v>44563</v>
      </c>
      <c r="L59" t="s">
        <v>201</v>
      </c>
    </row>
    <row r="60" spans="1:12" ht="15">
      <c r="A60" s="3"/>
      <c r="B60" s="6" t="s">
        <v>178</v>
      </c>
      <c r="C60" s="14" t="s">
        <v>179</v>
      </c>
      <c r="D60" s="3" t="s">
        <v>200</v>
      </c>
      <c r="E60" s="3" t="s">
        <v>180</v>
      </c>
      <c r="F60" s="3">
        <v>25.958</v>
      </c>
      <c r="G60" s="23">
        <v>20.817</v>
      </c>
      <c r="H60" s="4"/>
      <c r="I60" s="24"/>
      <c r="J60" s="3">
        <f t="shared" si="2"/>
        <v>0</v>
      </c>
      <c r="K60" s="5">
        <v>44564</v>
      </c>
      <c r="L60" t="s">
        <v>201</v>
      </c>
    </row>
    <row r="61" spans="1:12" ht="15">
      <c r="A61" s="3"/>
      <c r="B61" s="6" t="s">
        <v>181</v>
      </c>
      <c r="C61" s="14" t="s">
        <v>182</v>
      </c>
      <c r="D61" s="3" t="s">
        <v>177</v>
      </c>
      <c r="E61" s="3" t="s">
        <v>183</v>
      </c>
      <c r="F61" s="3">
        <v>2.176</v>
      </c>
      <c r="G61" s="23">
        <v>1.099</v>
      </c>
      <c r="H61" s="4"/>
      <c r="I61" s="24"/>
      <c r="J61" s="3">
        <f t="shared" si="2"/>
        <v>0</v>
      </c>
      <c r="K61" s="5">
        <v>44565</v>
      </c>
      <c r="L61" t="s">
        <v>201</v>
      </c>
    </row>
    <row r="62" spans="1:12" ht="15">
      <c r="A62" s="3"/>
      <c r="B62" s="6" t="s">
        <v>184</v>
      </c>
      <c r="C62" s="14" t="s">
        <v>185</v>
      </c>
      <c r="D62" s="3" t="s">
        <v>187</v>
      </c>
      <c r="E62" s="3" t="s">
        <v>186</v>
      </c>
      <c r="F62" s="3">
        <v>120.856</v>
      </c>
      <c r="G62" s="23">
        <v>0</v>
      </c>
      <c r="H62" s="4"/>
      <c r="I62" s="24"/>
      <c r="J62" s="3">
        <f t="shared" si="2"/>
        <v>0</v>
      </c>
      <c r="K62" s="5">
        <v>44566</v>
      </c>
      <c r="L62" t="s">
        <v>201</v>
      </c>
    </row>
    <row r="63" spans="1:12" ht="15">
      <c r="A63" s="3"/>
      <c r="B63" s="6" t="s">
        <v>188</v>
      </c>
      <c r="C63" s="14" t="s">
        <v>189</v>
      </c>
      <c r="D63" s="3" t="s">
        <v>191</v>
      </c>
      <c r="E63" s="3" t="s">
        <v>190</v>
      </c>
      <c r="F63" s="3">
        <v>3.087</v>
      </c>
      <c r="G63" s="23">
        <v>0</v>
      </c>
      <c r="H63" s="4"/>
      <c r="I63" s="24"/>
      <c r="J63" s="3">
        <f t="shared" si="2"/>
        <v>0</v>
      </c>
      <c r="K63" s="5">
        <v>44567</v>
      </c>
      <c r="L63" t="s">
        <v>201</v>
      </c>
    </row>
    <row r="64" spans="1:12" ht="15">
      <c r="A64" s="3"/>
      <c r="B64" s="6" t="s">
        <v>192</v>
      </c>
      <c r="C64" s="14" t="s">
        <v>193</v>
      </c>
      <c r="D64" s="3" t="s">
        <v>177</v>
      </c>
      <c r="E64" s="3" t="s">
        <v>194</v>
      </c>
      <c r="F64" s="3">
        <v>1.178</v>
      </c>
      <c r="G64" s="23">
        <v>0.449</v>
      </c>
      <c r="H64" s="4"/>
      <c r="I64" s="24"/>
      <c r="J64" s="3">
        <f t="shared" si="2"/>
        <v>0</v>
      </c>
      <c r="K64" s="5">
        <v>44568</v>
      </c>
      <c r="L64" t="s">
        <v>201</v>
      </c>
    </row>
    <row r="65" spans="1:12" ht="15">
      <c r="A65" s="3"/>
      <c r="B65" s="6" t="s">
        <v>195</v>
      </c>
      <c r="C65" s="14" t="s">
        <v>196</v>
      </c>
      <c r="D65" s="3" t="s">
        <v>46</v>
      </c>
      <c r="E65" s="3" t="s">
        <v>122</v>
      </c>
      <c r="F65" s="3">
        <v>7.686</v>
      </c>
      <c r="G65" s="23">
        <v>3.398</v>
      </c>
      <c r="H65" s="4"/>
      <c r="I65" s="24"/>
      <c r="J65" s="3">
        <f t="shared" si="2"/>
        <v>0</v>
      </c>
      <c r="K65" s="5">
        <v>44569</v>
      </c>
      <c r="L65" t="s">
        <v>201</v>
      </c>
    </row>
    <row r="66" spans="1:12" ht="15">
      <c r="A66" s="3"/>
      <c r="B66" s="6" t="s">
        <v>197</v>
      </c>
      <c r="C66" s="14" t="s">
        <v>198</v>
      </c>
      <c r="D66" s="3" t="s">
        <v>191</v>
      </c>
      <c r="E66" s="3" t="s">
        <v>199</v>
      </c>
      <c r="F66" s="3">
        <v>3.815</v>
      </c>
      <c r="G66" s="23">
        <v>0</v>
      </c>
      <c r="H66" s="4"/>
      <c r="I66" s="24"/>
      <c r="J66" s="3">
        <f t="shared" si="2"/>
        <v>0</v>
      </c>
      <c r="K66" s="5">
        <v>44570</v>
      </c>
      <c r="L66" t="s">
        <v>201</v>
      </c>
    </row>
    <row r="67" spans="1:10" ht="21">
      <c r="A67" s="3"/>
      <c r="B67" s="15"/>
      <c r="C67" s="3"/>
      <c r="D67" s="3"/>
      <c r="E67" s="3"/>
      <c r="F67" s="3"/>
      <c r="G67" s="20" t="s">
        <v>8</v>
      </c>
      <c r="H67" s="21"/>
      <c r="I67" s="21"/>
      <c r="J67" s="16">
        <f>SUM(J4:J66)</f>
        <v>0</v>
      </c>
    </row>
    <row r="69" spans="1:10" ht="15">
      <c r="A69" s="2" t="s">
        <v>7</v>
      </c>
      <c r="B69" s="22" t="s">
        <v>50</v>
      </c>
      <c r="C69" s="22"/>
      <c r="D69" s="22"/>
      <c r="E69" s="22"/>
      <c r="F69" s="22"/>
      <c r="G69" s="22"/>
      <c r="H69" s="22"/>
      <c r="I69" s="22"/>
      <c r="J69" s="22"/>
    </row>
    <row r="70" spans="1:10" ht="15">
      <c r="A70" s="2"/>
      <c r="B70" s="22"/>
      <c r="C70" s="22"/>
      <c r="D70" s="22"/>
      <c r="E70" s="22"/>
      <c r="F70" s="22"/>
      <c r="G70" s="22"/>
      <c r="H70" s="22"/>
      <c r="I70" s="22"/>
      <c r="J70" s="22"/>
    </row>
  </sheetData>
  <mergeCells count="4">
    <mergeCell ref="F2:G2"/>
    <mergeCell ref="H2:I2"/>
    <mergeCell ref="G67:I67"/>
    <mergeCell ref="B69:J70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 topLeftCell="A1">
      <selection activeCell="F24" sqref="F24"/>
    </sheetView>
  </sheetViews>
  <sheetFormatPr defaultColWidth="9.140625" defaultRowHeight="15"/>
  <cols>
    <col min="1" max="1" width="22.421875" style="0" customWidth="1"/>
    <col min="2" max="2" width="27.7109375" style="0" customWidth="1"/>
    <col min="3" max="3" width="18.421875" style="0" customWidth="1"/>
    <col min="4" max="4" width="15.8515625" style="0" customWidth="1"/>
    <col min="5" max="5" width="12.00390625" style="0" customWidth="1"/>
    <col min="6" max="7" width="17.28125" style="0" customWidth="1"/>
    <col min="8" max="8" width="19.00390625" style="0" customWidth="1"/>
    <col min="9" max="9" width="14.57421875" style="0" customWidth="1"/>
  </cols>
  <sheetData>
    <row r="1" ht="15">
      <c r="A1" s="7" t="s">
        <v>9</v>
      </c>
    </row>
    <row r="3" spans="1:8" ht="60">
      <c r="A3" s="9" t="s">
        <v>3</v>
      </c>
      <c r="B3" s="9" t="s">
        <v>1</v>
      </c>
      <c r="C3" s="9" t="s">
        <v>0</v>
      </c>
      <c r="D3" s="9" t="s">
        <v>34</v>
      </c>
      <c r="E3" s="10" t="s">
        <v>4</v>
      </c>
      <c r="F3" s="10" t="s">
        <v>5</v>
      </c>
      <c r="G3" s="9" t="s">
        <v>6</v>
      </c>
      <c r="H3" s="10" t="s">
        <v>2</v>
      </c>
    </row>
    <row r="4" spans="1:8" ht="15">
      <c r="A4" s="3" t="s">
        <v>11</v>
      </c>
      <c r="B4" s="3" t="s">
        <v>21</v>
      </c>
      <c r="C4" s="13">
        <v>9000268632</v>
      </c>
      <c r="D4" s="3" t="s">
        <v>32</v>
      </c>
      <c r="E4" s="3">
        <v>9.9</v>
      </c>
      <c r="F4" s="4"/>
      <c r="G4" s="3">
        <f>E4*F4</f>
        <v>0</v>
      </c>
      <c r="H4" s="5">
        <v>44885</v>
      </c>
    </row>
    <row r="5" spans="1:8" ht="15">
      <c r="A5" s="3" t="s">
        <v>12</v>
      </c>
      <c r="B5" s="3" t="s">
        <v>22</v>
      </c>
      <c r="C5" s="13">
        <v>9000358803</v>
      </c>
      <c r="D5" s="3" t="s">
        <v>32</v>
      </c>
      <c r="E5" s="3">
        <v>10</v>
      </c>
      <c r="F5" s="4"/>
      <c r="G5" s="3">
        <f aca="true" t="shared" si="0" ref="G5:G15">E5*F5</f>
        <v>0</v>
      </c>
      <c r="H5" s="5">
        <v>44562</v>
      </c>
    </row>
    <row r="6" spans="1:8" ht="15">
      <c r="A6" s="3" t="s">
        <v>13</v>
      </c>
      <c r="B6" s="3" t="s">
        <v>23</v>
      </c>
      <c r="C6" s="13">
        <v>101972339</v>
      </c>
      <c r="D6" s="3" t="s">
        <v>32</v>
      </c>
      <c r="E6" s="3">
        <v>5.831</v>
      </c>
      <c r="F6" s="4"/>
      <c r="G6" s="3">
        <f t="shared" si="0"/>
        <v>0</v>
      </c>
      <c r="H6" s="5">
        <v>44562</v>
      </c>
    </row>
    <row r="7" spans="1:8" ht="15">
      <c r="A7" s="3" t="s">
        <v>12</v>
      </c>
      <c r="B7" s="3" t="s">
        <v>24</v>
      </c>
      <c r="C7" s="13">
        <v>9000319380</v>
      </c>
      <c r="D7" s="3" t="s">
        <v>32</v>
      </c>
      <c r="E7" s="3">
        <v>1.8</v>
      </c>
      <c r="F7" s="4"/>
      <c r="G7" s="3">
        <f t="shared" si="0"/>
        <v>0</v>
      </c>
      <c r="H7" s="5">
        <v>45133</v>
      </c>
    </row>
    <row r="8" spans="1:8" ht="15">
      <c r="A8" s="3" t="s">
        <v>14</v>
      </c>
      <c r="B8" s="3" t="s">
        <v>25</v>
      </c>
      <c r="C8" s="13">
        <v>9000090649</v>
      </c>
      <c r="D8" s="3" t="s">
        <v>32</v>
      </c>
      <c r="E8" s="3">
        <v>1</v>
      </c>
      <c r="F8" s="4"/>
      <c r="G8" s="3">
        <f t="shared" si="0"/>
        <v>0</v>
      </c>
      <c r="H8" s="5">
        <v>44562</v>
      </c>
    </row>
    <row r="9" spans="1:8" ht="15">
      <c r="A9" s="3" t="s">
        <v>15</v>
      </c>
      <c r="B9" s="3" t="s">
        <v>26</v>
      </c>
      <c r="C9" s="13">
        <v>102213356</v>
      </c>
      <c r="D9" s="3" t="s">
        <v>32</v>
      </c>
      <c r="E9" s="3">
        <v>57.124</v>
      </c>
      <c r="F9" s="4"/>
      <c r="G9" s="3">
        <f t="shared" si="0"/>
        <v>0</v>
      </c>
      <c r="H9" s="5">
        <v>44562</v>
      </c>
    </row>
    <row r="10" spans="1:8" ht="15">
      <c r="A10" s="3" t="s">
        <v>16</v>
      </c>
      <c r="B10" s="3" t="s">
        <v>27</v>
      </c>
      <c r="C10" s="12">
        <v>23118056</v>
      </c>
      <c r="D10" s="3" t="s">
        <v>33</v>
      </c>
      <c r="E10" s="3">
        <v>10.8</v>
      </c>
      <c r="F10" s="4"/>
      <c r="G10" s="3">
        <f t="shared" si="0"/>
        <v>0</v>
      </c>
      <c r="H10" s="5">
        <v>44562</v>
      </c>
    </row>
    <row r="11" spans="1:8" ht="15">
      <c r="A11" s="3" t="s">
        <v>17</v>
      </c>
      <c r="B11" s="3" t="s">
        <v>28</v>
      </c>
      <c r="C11" s="12">
        <v>24338631</v>
      </c>
      <c r="D11" s="3" t="s">
        <v>33</v>
      </c>
      <c r="E11" s="3">
        <v>27.842</v>
      </c>
      <c r="F11" s="4"/>
      <c r="G11" s="3">
        <f t="shared" si="0"/>
        <v>0</v>
      </c>
      <c r="H11" s="5">
        <v>44562</v>
      </c>
    </row>
    <row r="12" spans="1:8" ht="15">
      <c r="A12" s="3" t="s">
        <v>18</v>
      </c>
      <c r="B12" s="3" t="s">
        <v>29</v>
      </c>
      <c r="C12" s="12">
        <v>10168321</v>
      </c>
      <c r="D12" s="3" t="s">
        <v>33</v>
      </c>
      <c r="E12" s="3">
        <v>89.957</v>
      </c>
      <c r="F12" s="4"/>
      <c r="G12" s="3">
        <f t="shared" si="0"/>
        <v>0</v>
      </c>
      <c r="H12" s="5">
        <v>44562</v>
      </c>
    </row>
    <row r="13" spans="1:8" ht="15">
      <c r="A13" s="3" t="s">
        <v>19</v>
      </c>
      <c r="B13" s="5" t="s">
        <v>30</v>
      </c>
      <c r="C13" s="12">
        <v>10168320</v>
      </c>
      <c r="D13" s="3" t="s">
        <v>33</v>
      </c>
      <c r="E13" s="3">
        <v>87.577</v>
      </c>
      <c r="F13" s="4"/>
      <c r="G13" s="3">
        <f t="shared" si="0"/>
        <v>0</v>
      </c>
      <c r="H13" s="5">
        <v>44562</v>
      </c>
    </row>
    <row r="14" spans="1:8" ht="15">
      <c r="A14" s="3" t="s">
        <v>20</v>
      </c>
      <c r="B14" s="5" t="s">
        <v>31</v>
      </c>
      <c r="C14" s="12">
        <v>8024901</v>
      </c>
      <c r="D14" s="3" t="s">
        <v>33</v>
      </c>
      <c r="E14" s="3">
        <v>32.81</v>
      </c>
      <c r="F14" s="4"/>
      <c r="G14" s="3">
        <f t="shared" si="0"/>
        <v>0</v>
      </c>
      <c r="H14" s="5">
        <v>44562</v>
      </c>
    </row>
    <row r="15" spans="1:9" ht="15">
      <c r="A15" s="25" t="s">
        <v>202</v>
      </c>
      <c r="B15" s="5" t="s">
        <v>203</v>
      </c>
      <c r="C15" s="12" t="s">
        <v>204</v>
      </c>
      <c r="D15" s="3" t="s">
        <v>205</v>
      </c>
      <c r="E15" s="3">
        <v>62.51864</v>
      </c>
      <c r="F15" s="4"/>
      <c r="G15" s="3">
        <f t="shared" si="0"/>
        <v>0</v>
      </c>
      <c r="H15" s="5">
        <v>44562</v>
      </c>
      <c r="I15" t="s">
        <v>201</v>
      </c>
    </row>
    <row r="16" spans="2:7" ht="15">
      <c r="B16" s="1"/>
      <c r="E16" s="11" t="s">
        <v>8</v>
      </c>
      <c r="F16" s="11"/>
      <c r="G16" s="6">
        <f>SUM(G4:G15)</f>
        <v>0</v>
      </c>
    </row>
    <row r="17" ht="15">
      <c r="B17" s="1"/>
    </row>
    <row r="18" spans="1:10" ht="15" customHeight="1">
      <c r="A18" s="2" t="s">
        <v>7</v>
      </c>
      <c r="B18" s="22" t="s">
        <v>10</v>
      </c>
      <c r="C18" s="22"/>
      <c r="D18" s="22"/>
      <c r="E18" s="22"/>
      <c r="F18" s="22"/>
      <c r="G18" s="22"/>
      <c r="H18" s="22"/>
      <c r="I18" s="22"/>
      <c r="J18" s="8"/>
    </row>
    <row r="19" spans="1:10" ht="15">
      <c r="A19" s="2"/>
      <c r="B19" s="22"/>
      <c r="C19" s="22"/>
      <c r="D19" s="22"/>
      <c r="E19" s="22"/>
      <c r="F19" s="22"/>
      <c r="G19" s="22"/>
      <c r="H19" s="22"/>
      <c r="I19" s="22"/>
      <c r="J19" s="8"/>
    </row>
  </sheetData>
  <mergeCells count="1">
    <mergeCell ref="B18:I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</dc:creator>
  <cp:keywords/>
  <dc:description/>
  <cp:lastModifiedBy>Jiří Zapletal</cp:lastModifiedBy>
  <dcterms:created xsi:type="dcterms:W3CDTF">2019-08-16T07:15:30Z</dcterms:created>
  <dcterms:modified xsi:type="dcterms:W3CDTF">2021-10-19T16:51:14Z</dcterms:modified>
  <cp:category/>
  <cp:version/>
  <cp:contentType/>
  <cp:contentStatus/>
</cp:coreProperties>
</file>